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725" yWindow="-315" windowWidth="11985" windowHeight="12660"/>
  </bookViews>
  <sheets>
    <sheet name="Лист1" sheetId="1" r:id="rId1"/>
  </sheets>
  <definedNames>
    <definedName name="_xlnm.Print_Titles" localSheetId="0">Лист1!$15:$16</definedName>
  </definedNames>
  <calcPr calcId="145621"/>
</workbook>
</file>

<file path=xl/calcChain.xml><?xml version="1.0" encoding="utf-8"?>
<calcChain xmlns="http://schemas.openxmlformats.org/spreadsheetml/2006/main">
  <c r="H27" i="1" l="1"/>
  <c r="G26" i="1" l="1"/>
  <c r="G37" i="1" l="1"/>
  <c r="G20" i="1" l="1"/>
  <c r="G19" i="1"/>
  <c r="G18" i="1"/>
  <c r="G23" i="1"/>
  <c r="G29" i="1"/>
  <c r="G35" i="1"/>
  <c r="K38" i="1" l="1"/>
  <c r="K37" i="1"/>
  <c r="K32" i="1"/>
  <c r="K26" i="1"/>
  <c r="J35" i="1" l="1"/>
  <c r="J29" i="1"/>
  <c r="J23" i="1"/>
  <c r="J22" i="1"/>
  <c r="J21" i="1"/>
  <c r="J20" i="1"/>
  <c r="J19" i="1"/>
  <c r="J18" i="1"/>
  <c r="J17" i="1" l="1"/>
  <c r="F20" i="1"/>
  <c r="E23" i="1" l="1"/>
  <c r="I35" i="1" l="1"/>
  <c r="H35" i="1"/>
  <c r="F35" i="1"/>
  <c r="E35" i="1"/>
  <c r="E20" i="1"/>
  <c r="E18" i="1"/>
  <c r="E19" i="1"/>
  <c r="G22" i="1"/>
  <c r="I22" i="1"/>
  <c r="E22" i="1"/>
  <c r="I21" i="1"/>
  <c r="G21" i="1"/>
  <c r="G17" i="1" s="1"/>
  <c r="E21" i="1"/>
  <c r="E29" i="1"/>
  <c r="H40" i="1"/>
  <c r="F40" i="1"/>
  <c r="H39" i="1"/>
  <c r="F39" i="1"/>
  <c r="H34" i="1"/>
  <c r="F34" i="1"/>
  <c r="H33" i="1"/>
  <c r="H28" i="1"/>
  <c r="H22" i="1" s="1"/>
  <c r="F28" i="1"/>
  <c r="F22" i="1" s="1"/>
  <c r="H21" i="1"/>
  <c r="F27" i="1"/>
  <c r="F21" i="1" s="1"/>
  <c r="I23" i="1"/>
  <c r="F24" i="1"/>
  <c r="F23" i="1" s="1"/>
  <c r="H24" i="1"/>
  <c r="K25" i="1"/>
  <c r="I29" i="1"/>
  <c r="F30" i="1"/>
  <c r="F29" i="1" s="1"/>
  <c r="H30" i="1"/>
  <c r="H29" i="1" s="1"/>
  <c r="K29" i="1" s="1"/>
  <c r="F31" i="1"/>
  <c r="F19" i="1" s="1"/>
  <c r="H31" i="1"/>
  <c r="K36" i="1"/>
  <c r="H20" i="1"/>
  <c r="I20" i="1"/>
  <c r="I19" i="1"/>
  <c r="I18" i="1"/>
  <c r="K20" i="1" l="1"/>
  <c r="K35" i="1"/>
  <c r="K33" i="1"/>
  <c r="K34" i="1"/>
  <c r="K39" i="1"/>
  <c r="K40" i="1"/>
  <c r="K21" i="1"/>
  <c r="E17" i="1"/>
  <c r="F18" i="1"/>
  <c r="F17" i="1" s="1"/>
  <c r="K27" i="1"/>
  <c r="K28" i="1"/>
  <c r="K22" i="1"/>
  <c r="K31" i="1"/>
  <c r="K24" i="1"/>
  <c r="K30" i="1"/>
  <c r="H19" i="1"/>
  <c r="K19" i="1" s="1"/>
  <c r="H23" i="1"/>
  <c r="K23" i="1" s="1"/>
  <c r="H18" i="1"/>
  <c r="I17" i="1"/>
  <c r="H17" i="1" l="1"/>
  <c r="K17" i="1" s="1"/>
  <c r="K18" i="1"/>
</calcChain>
</file>

<file path=xl/sharedStrings.xml><?xml version="1.0" encoding="utf-8"?>
<sst xmlns="http://schemas.openxmlformats.org/spreadsheetml/2006/main" count="58" uniqueCount="38">
  <si>
    <t>Статус</t>
  </si>
  <si>
    <t>всего</t>
  </si>
  <si>
    <t>1.</t>
  </si>
  <si>
    <t>Муниципальная программа</t>
  </si>
  <si>
    <t>1.1</t>
  </si>
  <si>
    <t>Мероприятие</t>
  </si>
  <si>
    <t>Организация бюджетного процесса в Омутнинском районе</t>
  </si>
  <si>
    <t>1.2</t>
  </si>
  <si>
    <t>Управление муниципальным долгом Омутнинского района</t>
  </si>
  <si>
    <t>1.3</t>
  </si>
  <si>
    <t>Предоставление межбюджетных трансфертов бюджетам поселений Омутнинского района</t>
  </si>
  <si>
    <t>Источники финансирования</t>
  </si>
  <si>
    <t>№   п/п</t>
  </si>
  <si>
    <t>итого</t>
  </si>
  <si>
    <t>федеральный бюджет</t>
  </si>
  <si>
    <t>областной бюджет</t>
  </si>
  <si>
    <t>районный бюджет</t>
  </si>
  <si>
    <t>Наименование муниципальной программы,  подпрограммы, мероприятия</t>
  </si>
  <si>
    <t>2021 год</t>
  </si>
  <si>
    <t>2022 год</t>
  </si>
  <si>
    <t>2023 год</t>
  </si>
  <si>
    <t>2024 год</t>
  </si>
  <si>
    <t>2025 год</t>
  </si>
  <si>
    <t xml:space="preserve">Расходы (прогноз, факт), тыс. рублей </t>
  </si>
  <si>
    <t>государственные внебюджетные фонды Российской Федерации</t>
  </si>
  <si>
    <t>иные внебюджетные источники</t>
  </si>
  <si>
    <t>Приложение № 4</t>
  </si>
  <si>
    <t>к постановлению администрации</t>
  </si>
  <si>
    <t>муниципального образования</t>
  </si>
  <si>
    <t>Омутнинский муниципальный район</t>
  </si>
  <si>
    <t>Кировской области</t>
  </si>
  <si>
    <t>к муниципальной программе</t>
  </si>
  <si>
    <t>Ресурсное обеспечение</t>
  </si>
  <si>
    <t xml:space="preserve"> реализации муниципальной программы за счет всех источников финансирования</t>
  </si>
  <si>
    <t>Приложение № 2</t>
  </si>
  <si>
    <t>2026 год</t>
  </si>
  <si>
    <t>"Управление муниципальными финансами и регулирование межбюджетных отношений в Омутнинском районе Кировской области" на 2021-2026 годы</t>
  </si>
  <si>
    <t>от 18.04.2024 № 378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</si>
</sst>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Border="1"/>
    <xf numFmtId="164" fontId="0" fillId="0" borderId="0" xfId="0" applyNumberFormat="1" applyBorder="1"/>
    <xf numFmtId="0" fontId="0" fillId="0" borderId="7" xfId="0" applyBorder="1"/>
    <xf numFmtId="0" fontId="0" fillId="0" borderId="0" xfId="0" applyFill="1"/>
    <xf numFmtId="0" fontId="0" fillId="0" borderId="0" xfId="0" applyFill="1" applyAlignment="1">
      <alignment wrapText="1"/>
    </xf>
    <xf numFmtId="0" fontId="6" fillId="0" borderId="0" xfId="0" applyFont="1" applyFill="1" applyAlignment="1">
      <alignment wrapText="1"/>
    </xf>
    <xf numFmtId="0" fontId="0" fillId="0" borderId="0" xfId="0" applyFill="1" applyBorder="1"/>
    <xf numFmtId="0" fontId="5" fillId="0" borderId="0" xfId="0" applyFont="1" applyFill="1" applyAlignment="1">
      <alignment wrapText="1"/>
    </xf>
    <xf numFmtId="165" fontId="3" fillId="0" borderId="1" xfId="0" applyNumberFormat="1" applyFont="1" applyFill="1" applyBorder="1"/>
    <xf numFmtId="165" fontId="2" fillId="0" borderId="1" xfId="0" applyNumberFormat="1" applyFont="1" applyFill="1" applyBorder="1"/>
    <xf numFmtId="165" fontId="4" fillId="0" borderId="1" xfId="0" applyNumberFormat="1" applyFont="1" applyFill="1" applyBorder="1"/>
    <xf numFmtId="165" fontId="2" fillId="0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4" xfId="0" applyFill="1" applyBorder="1"/>
    <xf numFmtId="0" fontId="7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abSelected="1" topLeftCell="D1" zoomScale="90" zoomScaleNormal="90" workbookViewId="0">
      <selection activeCell="F8" sqref="F8"/>
    </sheetView>
  </sheetViews>
  <sheetFormatPr defaultRowHeight="12.75" x14ac:dyDescent="0.2"/>
  <cols>
    <col min="1" max="1" width="4.5703125" customWidth="1"/>
    <col min="2" max="2" width="15.140625" customWidth="1"/>
    <col min="3" max="3" width="29" customWidth="1"/>
    <col min="4" max="4" width="19.7109375" customWidth="1"/>
    <col min="5" max="5" width="12.140625" style="4" customWidth="1"/>
    <col min="6" max="11" width="12.140625" customWidth="1"/>
    <col min="13" max="13" width="10.5703125" bestFit="1" customWidth="1"/>
  </cols>
  <sheetData>
    <row r="1" spans="1:17" ht="18.75" x14ac:dyDescent="0.3">
      <c r="A1" s="4"/>
      <c r="B1" s="4"/>
      <c r="C1" s="4"/>
      <c r="D1" s="4"/>
      <c r="F1" s="39" t="s">
        <v>34</v>
      </c>
      <c r="G1" s="39"/>
      <c r="H1" s="39"/>
      <c r="I1" s="39"/>
      <c r="J1" s="39"/>
      <c r="K1" s="39"/>
    </row>
    <row r="2" spans="1:17" x14ac:dyDescent="0.2">
      <c r="A2" s="4"/>
      <c r="B2" s="4"/>
      <c r="C2" s="4"/>
      <c r="D2" s="4"/>
      <c r="F2" s="4"/>
      <c r="G2" s="4"/>
      <c r="H2" s="4"/>
      <c r="I2" s="4"/>
      <c r="J2" s="4"/>
      <c r="K2" s="4"/>
    </row>
    <row r="3" spans="1:17" ht="18.75" x14ac:dyDescent="0.3">
      <c r="A3" s="4"/>
      <c r="B3" s="4"/>
      <c r="C3" s="4"/>
      <c r="D3" s="4"/>
      <c r="F3" s="39" t="s">
        <v>27</v>
      </c>
      <c r="G3" s="39"/>
      <c r="H3" s="39"/>
      <c r="I3" s="39"/>
      <c r="J3" s="39"/>
      <c r="K3" s="39"/>
    </row>
    <row r="4" spans="1:17" ht="18.75" x14ac:dyDescent="0.3">
      <c r="A4" s="4"/>
      <c r="B4" s="4"/>
      <c r="C4" s="4"/>
      <c r="D4" s="4"/>
      <c r="F4" s="39" t="s">
        <v>28</v>
      </c>
      <c r="G4" s="39"/>
      <c r="H4" s="39"/>
      <c r="I4" s="39"/>
      <c r="J4" s="39"/>
      <c r="K4" s="39"/>
    </row>
    <row r="5" spans="1:17" ht="18.75" x14ac:dyDescent="0.3">
      <c r="A5" s="4"/>
      <c r="B5" s="4"/>
      <c r="C5" s="4"/>
      <c r="D5" s="4"/>
      <c r="F5" s="39" t="s">
        <v>29</v>
      </c>
      <c r="G5" s="39"/>
      <c r="H5" s="39"/>
      <c r="I5" s="39"/>
      <c r="J5" s="39"/>
      <c r="K5" s="39"/>
    </row>
    <row r="6" spans="1:17" ht="18.75" x14ac:dyDescent="0.3">
      <c r="A6" s="4"/>
      <c r="B6" s="4"/>
      <c r="C6" s="4"/>
      <c r="D6" s="4"/>
      <c r="F6" s="39" t="s">
        <v>30</v>
      </c>
      <c r="G6" s="39"/>
      <c r="H6" s="39"/>
      <c r="I6" s="39"/>
      <c r="J6" s="39"/>
      <c r="K6" s="39"/>
    </row>
    <row r="7" spans="1:17" ht="18.75" x14ac:dyDescent="0.3">
      <c r="A7" s="4"/>
      <c r="B7" s="4"/>
      <c r="C7" s="4"/>
      <c r="D7" s="4"/>
      <c r="F7" s="39" t="s">
        <v>37</v>
      </c>
      <c r="G7" s="39"/>
      <c r="H7" s="39"/>
      <c r="I7" s="39"/>
      <c r="J7" s="39"/>
      <c r="K7" s="39"/>
    </row>
    <row r="8" spans="1:17" ht="12.75" customHeight="1" x14ac:dyDescent="0.2">
      <c r="A8" s="4"/>
      <c r="B8" s="4"/>
      <c r="C8" s="4"/>
      <c r="D8" s="4"/>
      <c r="F8" s="4"/>
      <c r="G8" s="4"/>
      <c r="H8" s="4"/>
      <c r="I8" s="4"/>
      <c r="J8" s="4"/>
      <c r="K8" s="4"/>
    </row>
    <row r="9" spans="1:17" ht="18.75" customHeight="1" x14ac:dyDescent="0.3">
      <c r="A9" s="4"/>
      <c r="B9" s="4"/>
      <c r="C9" s="4"/>
      <c r="D9" s="4"/>
      <c r="E9" s="5"/>
      <c r="F9" s="38" t="s">
        <v>26</v>
      </c>
      <c r="G9" s="38"/>
      <c r="H9" s="38"/>
      <c r="I9" s="38"/>
      <c r="J9" s="38"/>
      <c r="K9" s="38"/>
    </row>
    <row r="10" spans="1:17" ht="18.75" customHeight="1" x14ac:dyDescent="0.3">
      <c r="A10" s="4"/>
      <c r="B10" s="4"/>
      <c r="C10" s="4"/>
      <c r="D10" s="4"/>
      <c r="E10" s="5"/>
      <c r="F10" s="38" t="s">
        <v>31</v>
      </c>
      <c r="G10" s="38"/>
      <c r="H10" s="38"/>
      <c r="I10" s="38"/>
      <c r="J10" s="38"/>
      <c r="K10" s="38"/>
    </row>
    <row r="11" spans="1:17" x14ac:dyDescent="0.2">
      <c r="A11" s="4"/>
      <c r="B11" s="4"/>
      <c r="C11" s="4"/>
      <c r="D11" s="4"/>
      <c r="E11" s="5"/>
      <c r="F11" s="5"/>
      <c r="G11" s="5"/>
      <c r="H11" s="5"/>
      <c r="I11" s="5"/>
      <c r="J11" s="5"/>
      <c r="K11" s="5"/>
    </row>
    <row r="12" spans="1:17" ht="21" customHeight="1" x14ac:dyDescent="0.2">
      <c r="A12" s="20" t="s">
        <v>32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</row>
    <row r="13" spans="1:17" ht="20.25" customHeight="1" x14ac:dyDescent="0.2">
      <c r="A13" s="16"/>
      <c r="B13" s="21" t="s">
        <v>33</v>
      </c>
      <c r="C13" s="21"/>
      <c r="D13" s="21"/>
      <c r="E13" s="21"/>
      <c r="F13" s="21"/>
      <c r="G13" s="21"/>
      <c r="H13" s="21"/>
      <c r="I13" s="21"/>
      <c r="J13" s="21"/>
      <c r="K13" s="21"/>
    </row>
    <row r="14" spans="1:17" ht="18.75" x14ac:dyDescent="0.3">
      <c r="A14" s="4"/>
      <c r="B14" s="8"/>
      <c r="C14" s="6"/>
      <c r="D14" s="6"/>
      <c r="E14" s="6"/>
      <c r="F14" s="6"/>
      <c r="G14" s="6"/>
      <c r="H14" s="6"/>
      <c r="I14" s="6"/>
      <c r="J14" s="6"/>
      <c r="K14" s="6"/>
    </row>
    <row r="15" spans="1:17" ht="24.75" customHeight="1" x14ac:dyDescent="0.2">
      <c r="A15" s="27" t="s">
        <v>12</v>
      </c>
      <c r="B15" s="27" t="s">
        <v>0</v>
      </c>
      <c r="C15" s="27" t="s">
        <v>17</v>
      </c>
      <c r="D15" s="25" t="s">
        <v>11</v>
      </c>
      <c r="E15" s="22" t="s">
        <v>23</v>
      </c>
      <c r="F15" s="23"/>
      <c r="G15" s="23"/>
      <c r="H15" s="23"/>
      <c r="I15" s="23"/>
      <c r="J15" s="23"/>
      <c r="K15" s="24"/>
      <c r="L15" s="1"/>
      <c r="M15" s="1"/>
      <c r="N15" s="1"/>
      <c r="O15" s="1"/>
      <c r="P15" s="1"/>
      <c r="Q15" s="1"/>
    </row>
    <row r="16" spans="1:17" ht="44.25" customHeight="1" x14ac:dyDescent="0.2">
      <c r="A16" s="28"/>
      <c r="B16" s="28"/>
      <c r="C16" s="28"/>
      <c r="D16" s="26"/>
      <c r="E16" s="14" t="s">
        <v>18</v>
      </c>
      <c r="F16" s="14" t="s">
        <v>19</v>
      </c>
      <c r="G16" s="14" t="s">
        <v>20</v>
      </c>
      <c r="H16" s="14" t="s">
        <v>21</v>
      </c>
      <c r="I16" s="14" t="s">
        <v>22</v>
      </c>
      <c r="J16" s="14" t="s">
        <v>35</v>
      </c>
      <c r="K16" s="15" t="s">
        <v>13</v>
      </c>
      <c r="L16" s="1"/>
      <c r="M16" s="1"/>
      <c r="N16" s="1"/>
      <c r="O16" s="1"/>
      <c r="P16" s="1"/>
      <c r="Q16" s="1"/>
    </row>
    <row r="17" spans="1:17" ht="18" customHeight="1" x14ac:dyDescent="0.2">
      <c r="A17" s="27" t="s">
        <v>2</v>
      </c>
      <c r="B17" s="25" t="s">
        <v>3</v>
      </c>
      <c r="C17" s="27" t="s">
        <v>36</v>
      </c>
      <c r="D17" s="17" t="s">
        <v>1</v>
      </c>
      <c r="E17" s="9">
        <f>E18+E19+E20+E21+E22</f>
        <v>72621.146999999997</v>
      </c>
      <c r="F17" s="9">
        <f>F18+F19+F20</f>
        <v>37220.031999999999</v>
      </c>
      <c r="G17" s="9">
        <f>G18+G19+G20+G21+G22</f>
        <v>37346.25</v>
      </c>
      <c r="H17" s="9">
        <f>H18+H19+H20</f>
        <v>44006.747000000003</v>
      </c>
      <c r="I17" s="9">
        <f>I18+I19+I20</f>
        <v>55073.700000000004</v>
      </c>
      <c r="J17" s="9">
        <f>J18+J19+J20</f>
        <v>73904.399999999994</v>
      </c>
      <c r="K17" s="9">
        <f>SUM(E17:J17)</f>
        <v>320172.27600000001</v>
      </c>
      <c r="L17" s="1"/>
      <c r="M17" s="1"/>
      <c r="N17" s="1"/>
      <c r="O17" s="1"/>
      <c r="P17" s="1"/>
      <c r="Q17" s="1"/>
    </row>
    <row r="18" spans="1:17" ht="15.75" customHeight="1" x14ac:dyDescent="0.2">
      <c r="A18" s="29"/>
      <c r="B18" s="35"/>
      <c r="C18" s="29"/>
      <c r="D18" s="18" t="s">
        <v>14</v>
      </c>
      <c r="E18" s="10">
        <f>E24+E30+E36</f>
        <v>0</v>
      </c>
      <c r="F18" s="10">
        <f t="shared" ref="E18:I21" si="0">F24+F30+F36</f>
        <v>0</v>
      </c>
      <c r="G18" s="10">
        <f>G24+G30+G36</f>
        <v>0</v>
      </c>
      <c r="H18" s="10">
        <f t="shared" si="0"/>
        <v>0</v>
      </c>
      <c r="I18" s="10">
        <f t="shared" si="0"/>
        <v>0</v>
      </c>
      <c r="J18" s="10">
        <f t="shared" ref="J18" si="1">J24+J30+J36</f>
        <v>0</v>
      </c>
      <c r="K18" s="9">
        <f t="shared" ref="K18:K40" si="2">SUM(E18:I18)</f>
        <v>0</v>
      </c>
      <c r="L18" s="1"/>
      <c r="M18" s="2"/>
      <c r="N18" s="1"/>
      <c r="O18" s="1"/>
      <c r="P18" s="1"/>
      <c r="Q18" s="1"/>
    </row>
    <row r="19" spans="1:17" ht="14.25" customHeight="1" x14ac:dyDescent="0.2">
      <c r="A19" s="29"/>
      <c r="B19" s="35"/>
      <c r="C19" s="29"/>
      <c r="D19" s="18" t="s">
        <v>15</v>
      </c>
      <c r="E19" s="10">
        <f>E25+E31+E37</f>
        <v>37544.067000000003</v>
      </c>
      <c r="F19" s="10">
        <f>F25+F31+F37</f>
        <v>7769</v>
      </c>
      <c r="G19" s="10">
        <f>G25+G31+G37</f>
        <v>9047.4380000000001</v>
      </c>
      <c r="H19" s="10">
        <f t="shared" si="0"/>
        <v>7697</v>
      </c>
      <c r="I19" s="10">
        <f t="shared" si="0"/>
        <v>7716</v>
      </c>
      <c r="J19" s="10">
        <f t="shared" ref="J19" si="3">J25+J31+J37</f>
        <v>7737</v>
      </c>
      <c r="K19" s="9">
        <f>SUM(E19:J19)</f>
        <v>77510.505000000005</v>
      </c>
      <c r="L19" s="1"/>
      <c r="M19" s="1"/>
      <c r="N19" s="1"/>
      <c r="O19" s="1"/>
      <c r="P19" s="1"/>
      <c r="Q19" s="1"/>
    </row>
    <row r="20" spans="1:17" ht="15" customHeight="1" x14ac:dyDescent="0.2">
      <c r="A20" s="29"/>
      <c r="B20" s="35"/>
      <c r="C20" s="29"/>
      <c r="D20" s="18" t="s">
        <v>16</v>
      </c>
      <c r="E20" s="10">
        <f>E26+E32+E38</f>
        <v>35077.08</v>
      </c>
      <c r="F20" s="10">
        <f>F26+F32+F38</f>
        <v>29451.031999999999</v>
      </c>
      <c r="G20" s="10">
        <f>G26+G32+G38</f>
        <v>28298.811999999998</v>
      </c>
      <c r="H20" s="10">
        <f t="shared" si="0"/>
        <v>36309.747000000003</v>
      </c>
      <c r="I20" s="10">
        <f t="shared" si="0"/>
        <v>47357.700000000004</v>
      </c>
      <c r="J20" s="10">
        <f t="shared" ref="J20" si="4">J26+J32+J38</f>
        <v>66167.399999999994</v>
      </c>
      <c r="K20" s="9">
        <f>SUM(E20:J20)</f>
        <v>242661.77100000001</v>
      </c>
      <c r="L20" s="1"/>
      <c r="M20" s="1"/>
      <c r="N20" s="1"/>
      <c r="O20" s="1"/>
      <c r="P20" s="1"/>
      <c r="Q20" s="1"/>
    </row>
    <row r="21" spans="1:17" ht="39" customHeight="1" x14ac:dyDescent="0.2">
      <c r="A21" s="29"/>
      <c r="B21" s="35"/>
      <c r="C21" s="29"/>
      <c r="D21" s="18" t="s">
        <v>24</v>
      </c>
      <c r="E21" s="10">
        <f t="shared" si="0"/>
        <v>0</v>
      </c>
      <c r="F21" s="10">
        <f t="shared" si="0"/>
        <v>0</v>
      </c>
      <c r="G21" s="10">
        <f t="shared" si="0"/>
        <v>0</v>
      </c>
      <c r="H21" s="10">
        <f t="shared" si="0"/>
        <v>0</v>
      </c>
      <c r="I21" s="10">
        <f t="shared" si="0"/>
        <v>0</v>
      </c>
      <c r="J21" s="10">
        <f t="shared" ref="J21" si="5">J27+J33+J39</f>
        <v>0</v>
      </c>
      <c r="K21" s="9">
        <f t="shared" si="2"/>
        <v>0</v>
      </c>
      <c r="L21" s="1"/>
      <c r="M21" s="1"/>
      <c r="N21" s="1"/>
      <c r="O21" s="1"/>
      <c r="P21" s="1"/>
      <c r="Q21" s="1"/>
    </row>
    <row r="22" spans="1:17" ht="27.75" customHeight="1" x14ac:dyDescent="0.2">
      <c r="A22" s="28"/>
      <c r="B22" s="26"/>
      <c r="C22" s="28"/>
      <c r="D22" s="18" t="s">
        <v>25</v>
      </c>
      <c r="E22" s="10">
        <f>E28+E34+E40</f>
        <v>0</v>
      </c>
      <c r="F22" s="10">
        <f t="shared" ref="F22:I22" si="6">F28+F34+F40</f>
        <v>0</v>
      </c>
      <c r="G22" s="10">
        <f t="shared" si="6"/>
        <v>0</v>
      </c>
      <c r="H22" s="10">
        <f t="shared" si="6"/>
        <v>0</v>
      </c>
      <c r="I22" s="10">
        <f t="shared" si="6"/>
        <v>0</v>
      </c>
      <c r="J22" s="10">
        <f t="shared" ref="J22" si="7">J28+J34+J40</f>
        <v>0</v>
      </c>
      <c r="K22" s="9">
        <f t="shared" si="2"/>
        <v>0</v>
      </c>
      <c r="L22" s="1"/>
      <c r="M22" s="1"/>
      <c r="N22" s="1"/>
      <c r="O22" s="1"/>
      <c r="P22" s="1"/>
      <c r="Q22" s="1"/>
    </row>
    <row r="23" spans="1:17" ht="16.5" customHeight="1" x14ac:dyDescent="0.2">
      <c r="A23" s="30" t="s">
        <v>4</v>
      </c>
      <c r="B23" s="27" t="s">
        <v>5</v>
      </c>
      <c r="C23" s="27" t="s">
        <v>6</v>
      </c>
      <c r="D23" s="19" t="s">
        <v>1</v>
      </c>
      <c r="E23" s="11">
        <f>E24+E25+E26+E27+E28</f>
        <v>8753.6</v>
      </c>
      <c r="F23" s="11">
        <f>F24+F25+F26</f>
        <v>10533.231</v>
      </c>
      <c r="G23" s="11">
        <f>G24+G25+G26+G27+G28</f>
        <v>12663.983999999999</v>
      </c>
      <c r="H23" s="11">
        <f>H24+H25+H26</f>
        <v>14999.447</v>
      </c>
      <c r="I23" s="11">
        <f>I24+I25+I26</f>
        <v>23573.3</v>
      </c>
      <c r="J23" s="11">
        <f>J24+J25+J26</f>
        <v>36283.9</v>
      </c>
      <c r="K23" s="9">
        <f>SUM(E23:J23)</f>
        <v>106807.462</v>
      </c>
      <c r="L23" s="1"/>
      <c r="M23" s="1"/>
      <c r="N23" s="1"/>
      <c r="O23" s="1"/>
      <c r="P23" s="1"/>
      <c r="Q23" s="1"/>
    </row>
    <row r="24" spans="1:17" ht="16.5" customHeight="1" x14ac:dyDescent="0.2">
      <c r="A24" s="31"/>
      <c r="B24" s="33"/>
      <c r="C24" s="29"/>
      <c r="D24" s="18" t="s">
        <v>14</v>
      </c>
      <c r="E24" s="10">
        <v>0</v>
      </c>
      <c r="F24" s="10">
        <f>E24</f>
        <v>0</v>
      </c>
      <c r="G24" s="10">
        <v>0</v>
      </c>
      <c r="H24" s="10">
        <f t="shared" ref="H24" si="8">G24</f>
        <v>0</v>
      </c>
      <c r="I24" s="10">
        <v>0</v>
      </c>
      <c r="J24" s="10">
        <v>0</v>
      </c>
      <c r="K24" s="9">
        <f t="shared" si="2"/>
        <v>0</v>
      </c>
      <c r="L24" s="1"/>
      <c r="M24" s="1"/>
      <c r="N24" s="1"/>
      <c r="O24" s="1"/>
      <c r="P24" s="1"/>
      <c r="Q24" s="1"/>
    </row>
    <row r="25" spans="1:17" ht="15.75" customHeight="1" x14ac:dyDescent="0.2">
      <c r="A25" s="31"/>
      <c r="B25" s="33"/>
      <c r="C25" s="29"/>
      <c r="D25" s="18" t="s">
        <v>15</v>
      </c>
      <c r="E25" s="10">
        <v>0</v>
      </c>
      <c r="F25" s="10">
        <v>0</v>
      </c>
      <c r="G25" s="10">
        <v>410.572</v>
      </c>
      <c r="H25" s="10">
        <v>0</v>
      </c>
      <c r="I25" s="10">
        <v>0</v>
      </c>
      <c r="J25" s="10">
        <v>0</v>
      </c>
      <c r="K25" s="9">
        <f t="shared" si="2"/>
        <v>410.572</v>
      </c>
      <c r="L25" s="1"/>
      <c r="M25" s="1"/>
      <c r="N25" s="1"/>
      <c r="O25" s="1"/>
      <c r="P25" s="1"/>
      <c r="Q25" s="1"/>
    </row>
    <row r="26" spans="1:17" ht="15.75" customHeight="1" x14ac:dyDescent="0.2">
      <c r="A26" s="31"/>
      <c r="B26" s="33"/>
      <c r="C26" s="29"/>
      <c r="D26" s="18" t="s">
        <v>16</v>
      </c>
      <c r="E26" s="10">
        <v>8753.6</v>
      </c>
      <c r="F26" s="10">
        <v>10533.231</v>
      </c>
      <c r="G26" s="10">
        <f>12251.612+1.8</f>
        <v>12253.411999999998</v>
      </c>
      <c r="H26" s="10">
        <v>14999.447</v>
      </c>
      <c r="I26" s="10">
        <v>23573.3</v>
      </c>
      <c r="J26" s="10">
        <v>36283.9</v>
      </c>
      <c r="K26" s="9">
        <f>SUM(E26:J26)</f>
        <v>106396.88999999998</v>
      </c>
      <c r="L26" s="1"/>
      <c r="M26" s="1"/>
      <c r="N26" s="1"/>
      <c r="O26" s="1"/>
      <c r="P26" s="1"/>
      <c r="Q26" s="1"/>
    </row>
    <row r="27" spans="1:17" ht="36.75" customHeight="1" x14ac:dyDescent="0.2">
      <c r="A27" s="31"/>
      <c r="B27" s="33"/>
      <c r="C27" s="29"/>
      <c r="D27" s="18" t="s">
        <v>24</v>
      </c>
      <c r="E27" s="10">
        <v>0</v>
      </c>
      <c r="F27" s="10">
        <f>E27</f>
        <v>0</v>
      </c>
      <c r="G27" s="10">
        <v>0</v>
      </c>
      <c r="H27" s="10">
        <f t="shared" ref="H27:H28" si="9">G27</f>
        <v>0</v>
      </c>
      <c r="I27" s="10">
        <v>0</v>
      </c>
      <c r="J27" s="10">
        <v>0</v>
      </c>
      <c r="K27" s="9">
        <f t="shared" si="2"/>
        <v>0</v>
      </c>
      <c r="L27" s="1"/>
      <c r="M27" s="1"/>
      <c r="N27" s="1"/>
      <c r="O27" s="1"/>
      <c r="P27" s="1"/>
      <c r="Q27" s="1"/>
    </row>
    <row r="28" spans="1:17" ht="29.25" customHeight="1" x14ac:dyDescent="0.2">
      <c r="A28" s="32"/>
      <c r="B28" s="34"/>
      <c r="C28" s="28"/>
      <c r="D28" s="18" t="s">
        <v>25</v>
      </c>
      <c r="E28" s="12">
        <v>0</v>
      </c>
      <c r="F28" s="12">
        <f>E28</f>
        <v>0</v>
      </c>
      <c r="G28" s="12">
        <v>0</v>
      </c>
      <c r="H28" s="12">
        <f t="shared" si="9"/>
        <v>0</v>
      </c>
      <c r="I28" s="12">
        <v>0</v>
      </c>
      <c r="J28" s="12">
        <v>0</v>
      </c>
      <c r="K28" s="13">
        <f t="shared" si="2"/>
        <v>0</v>
      </c>
      <c r="L28" s="1"/>
      <c r="M28" s="1"/>
      <c r="N28" s="1"/>
      <c r="O28" s="1"/>
      <c r="P28" s="1"/>
      <c r="Q28" s="1"/>
    </row>
    <row r="29" spans="1:17" s="4" customFormat="1" ht="14.25" customHeight="1" x14ac:dyDescent="0.2">
      <c r="A29" s="37" t="s">
        <v>7</v>
      </c>
      <c r="B29" s="36" t="s">
        <v>5</v>
      </c>
      <c r="C29" s="36" t="s">
        <v>8</v>
      </c>
      <c r="D29" s="19" t="s">
        <v>1</v>
      </c>
      <c r="E29" s="11">
        <f>E30+E32+E31+E33+E34</f>
        <v>14543.88</v>
      </c>
      <c r="F29" s="11">
        <f>F30+F32</f>
        <v>4512.9009999999998</v>
      </c>
      <c r="G29" s="11">
        <f>G30+G32+G33+G34</f>
        <v>445.5</v>
      </c>
      <c r="H29" s="11">
        <f>H30+H32</f>
        <v>4120</v>
      </c>
      <c r="I29" s="11">
        <f>I30+I32</f>
        <v>10330.5</v>
      </c>
      <c r="J29" s="11">
        <f>J30+J32</f>
        <v>16431.599999999999</v>
      </c>
      <c r="K29" s="9">
        <f>SUM(E29:J29)</f>
        <v>50384.381000000001</v>
      </c>
      <c r="L29" s="7"/>
      <c r="M29" s="7"/>
      <c r="N29" s="7"/>
      <c r="O29" s="7"/>
      <c r="P29" s="7"/>
      <c r="Q29" s="7"/>
    </row>
    <row r="30" spans="1:17" s="4" customFormat="1" ht="14.25" customHeight="1" x14ac:dyDescent="0.2">
      <c r="A30" s="37"/>
      <c r="B30" s="36"/>
      <c r="C30" s="36"/>
      <c r="D30" s="18" t="s">
        <v>14</v>
      </c>
      <c r="E30" s="10">
        <v>0</v>
      </c>
      <c r="F30" s="10">
        <f>E30</f>
        <v>0</v>
      </c>
      <c r="G30" s="10">
        <v>0</v>
      </c>
      <c r="H30" s="10">
        <f t="shared" ref="H30" si="10">G30</f>
        <v>0</v>
      </c>
      <c r="I30" s="10">
        <v>0</v>
      </c>
      <c r="J30" s="10">
        <v>0</v>
      </c>
      <c r="K30" s="9">
        <f t="shared" si="2"/>
        <v>0</v>
      </c>
      <c r="L30" s="7"/>
      <c r="M30" s="7"/>
      <c r="N30" s="7"/>
      <c r="O30" s="7"/>
      <c r="P30" s="7"/>
      <c r="Q30" s="7"/>
    </row>
    <row r="31" spans="1:17" s="4" customFormat="1" ht="14.25" customHeight="1" x14ac:dyDescent="0.2">
      <c r="A31" s="37"/>
      <c r="B31" s="36"/>
      <c r="C31" s="36"/>
      <c r="D31" s="18" t="s">
        <v>15</v>
      </c>
      <c r="E31" s="10">
        <v>0</v>
      </c>
      <c r="F31" s="10">
        <f>E31</f>
        <v>0</v>
      </c>
      <c r="G31" s="10">
        <v>0</v>
      </c>
      <c r="H31" s="10">
        <f t="shared" ref="H31" si="11">G31</f>
        <v>0</v>
      </c>
      <c r="I31" s="10">
        <v>0</v>
      </c>
      <c r="J31" s="10">
        <v>0</v>
      </c>
      <c r="K31" s="9">
        <f t="shared" si="2"/>
        <v>0</v>
      </c>
      <c r="L31" s="7"/>
      <c r="M31" s="7"/>
      <c r="N31" s="7"/>
      <c r="O31" s="7"/>
      <c r="P31" s="7"/>
      <c r="Q31" s="7"/>
    </row>
    <row r="32" spans="1:17" s="4" customFormat="1" ht="14.25" customHeight="1" x14ac:dyDescent="0.2">
      <c r="A32" s="37"/>
      <c r="B32" s="36"/>
      <c r="C32" s="36"/>
      <c r="D32" s="18" t="s">
        <v>16</v>
      </c>
      <c r="E32" s="10">
        <v>14543.88</v>
      </c>
      <c r="F32" s="10">
        <v>4512.9009999999998</v>
      </c>
      <c r="G32" s="10">
        <v>445.5</v>
      </c>
      <c r="H32" s="10">
        <v>4120</v>
      </c>
      <c r="I32" s="10">
        <v>10330.5</v>
      </c>
      <c r="J32" s="10">
        <v>16431.599999999999</v>
      </c>
      <c r="K32" s="9">
        <f>SUM(E32:J32)</f>
        <v>50384.381000000001</v>
      </c>
      <c r="L32" s="7"/>
      <c r="M32" s="7"/>
      <c r="N32" s="7"/>
      <c r="O32" s="7"/>
      <c r="P32" s="7"/>
      <c r="Q32" s="7"/>
    </row>
    <row r="33" spans="1:17" s="4" customFormat="1" ht="36" customHeight="1" x14ac:dyDescent="0.2">
      <c r="A33" s="37"/>
      <c r="B33" s="36"/>
      <c r="C33" s="36"/>
      <c r="D33" s="18" t="s">
        <v>24</v>
      </c>
      <c r="E33" s="10">
        <v>0</v>
      </c>
      <c r="F33" s="10">
        <v>0</v>
      </c>
      <c r="G33" s="10">
        <v>0</v>
      </c>
      <c r="H33" s="10">
        <f t="shared" ref="H33:H34" si="12">G33</f>
        <v>0</v>
      </c>
      <c r="I33" s="10">
        <v>0</v>
      </c>
      <c r="J33" s="10">
        <v>0</v>
      </c>
      <c r="K33" s="9">
        <f t="shared" si="2"/>
        <v>0</v>
      </c>
      <c r="L33" s="7"/>
      <c r="M33" s="7"/>
      <c r="N33" s="7"/>
      <c r="O33" s="7"/>
      <c r="P33" s="7"/>
      <c r="Q33" s="7"/>
    </row>
    <row r="34" spans="1:17" s="4" customFormat="1" ht="25.5" customHeight="1" x14ac:dyDescent="0.2">
      <c r="A34" s="37"/>
      <c r="B34" s="36"/>
      <c r="C34" s="36"/>
      <c r="D34" s="18" t="s">
        <v>25</v>
      </c>
      <c r="E34" s="10">
        <v>0</v>
      </c>
      <c r="F34" s="10">
        <f>E34</f>
        <v>0</v>
      </c>
      <c r="G34" s="10">
        <v>0</v>
      </c>
      <c r="H34" s="10">
        <f t="shared" si="12"/>
        <v>0</v>
      </c>
      <c r="I34" s="10">
        <v>0</v>
      </c>
      <c r="J34" s="10">
        <v>0</v>
      </c>
      <c r="K34" s="9">
        <f t="shared" si="2"/>
        <v>0</v>
      </c>
      <c r="L34" s="7"/>
      <c r="M34" s="7"/>
      <c r="N34" s="7"/>
      <c r="O34" s="7"/>
      <c r="P34" s="7"/>
      <c r="Q34" s="7"/>
    </row>
    <row r="35" spans="1:17" s="4" customFormat="1" ht="14.25" customHeight="1" x14ac:dyDescent="0.2">
      <c r="A35" s="30" t="s">
        <v>9</v>
      </c>
      <c r="B35" s="27" t="s">
        <v>5</v>
      </c>
      <c r="C35" s="27" t="s">
        <v>10</v>
      </c>
      <c r="D35" s="19" t="s">
        <v>1</v>
      </c>
      <c r="E35" s="11">
        <f>E36+E37+E38+E39+E40</f>
        <v>49323.667000000001</v>
      </c>
      <c r="F35" s="11">
        <f>F36+F37+F38</f>
        <v>22173.9</v>
      </c>
      <c r="G35" s="11">
        <f>G36+G37+G38+G39+G40</f>
        <v>24236.766</v>
      </c>
      <c r="H35" s="11">
        <f>H36+H37+H38</f>
        <v>24887.3</v>
      </c>
      <c r="I35" s="11">
        <f>I36+I37+I38</f>
        <v>21169.9</v>
      </c>
      <c r="J35" s="11">
        <f>J36+J37+J38</f>
        <v>21188.9</v>
      </c>
      <c r="K35" s="9">
        <f>SUM(E35:J35)</f>
        <v>162980.43300000002</v>
      </c>
      <c r="L35" s="7"/>
      <c r="M35" s="7"/>
      <c r="N35" s="7"/>
      <c r="O35" s="7"/>
      <c r="P35" s="7"/>
      <c r="Q35" s="7"/>
    </row>
    <row r="36" spans="1:17" s="4" customFormat="1" ht="15.75" customHeight="1" x14ac:dyDescent="0.2">
      <c r="A36" s="31"/>
      <c r="B36" s="29"/>
      <c r="C36" s="29"/>
      <c r="D36" s="18" t="s">
        <v>14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9">
        <f t="shared" si="2"/>
        <v>0</v>
      </c>
      <c r="L36" s="7"/>
      <c r="M36" s="7"/>
      <c r="N36" s="7"/>
      <c r="O36" s="7"/>
      <c r="P36" s="7"/>
      <c r="Q36" s="7"/>
    </row>
    <row r="37" spans="1:17" s="4" customFormat="1" x14ac:dyDescent="0.2">
      <c r="A37" s="31"/>
      <c r="B37" s="29"/>
      <c r="C37" s="29"/>
      <c r="D37" s="18" t="s">
        <v>15</v>
      </c>
      <c r="E37" s="10">
        <v>37544.067000000003</v>
      </c>
      <c r="F37" s="10">
        <v>7769</v>
      </c>
      <c r="G37" s="10">
        <f>8008+628.866</f>
        <v>8636.866</v>
      </c>
      <c r="H37" s="10">
        <v>7697</v>
      </c>
      <c r="I37" s="10">
        <v>7716</v>
      </c>
      <c r="J37" s="10">
        <v>7737</v>
      </c>
      <c r="K37" s="9">
        <f>SUM(E37:J37)</f>
        <v>77099.933000000005</v>
      </c>
      <c r="L37" s="7"/>
      <c r="M37" s="7"/>
      <c r="N37" s="7"/>
      <c r="O37" s="7"/>
      <c r="P37" s="7"/>
      <c r="Q37" s="7"/>
    </row>
    <row r="38" spans="1:17" s="4" customFormat="1" x14ac:dyDescent="0.2">
      <c r="A38" s="31"/>
      <c r="B38" s="29"/>
      <c r="C38" s="29"/>
      <c r="D38" s="18" t="s">
        <v>16</v>
      </c>
      <c r="E38" s="10">
        <v>11779.6</v>
      </c>
      <c r="F38" s="10">
        <v>14404.9</v>
      </c>
      <c r="G38" s="10">
        <v>15599.9</v>
      </c>
      <c r="H38" s="10">
        <v>17190.3</v>
      </c>
      <c r="I38" s="10">
        <v>13453.9</v>
      </c>
      <c r="J38" s="10">
        <v>13451.9</v>
      </c>
      <c r="K38" s="9">
        <f>SUM(E38:J38)</f>
        <v>85880.499999999985</v>
      </c>
      <c r="L38" s="7"/>
      <c r="M38" s="7"/>
      <c r="N38" s="7"/>
      <c r="O38" s="7"/>
    </row>
    <row r="39" spans="1:17" s="4" customFormat="1" ht="36" customHeight="1" x14ac:dyDescent="0.2">
      <c r="A39" s="31"/>
      <c r="B39" s="29"/>
      <c r="C39" s="29"/>
      <c r="D39" s="18" t="s">
        <v>24</v>
      </c>
      <c r="E39" s="10">
        <v>0</v>
      </c>
      <c r="F39" s="10">
        <f>E39</f>
        <v>0</v>
      </c>
      <c r="G39" s="10">
        <v>0</v>
      </c>
      <c r="H39" s="10">
        <f t="shared" ref="H39:H40" si="13">G39</f>
        <v>0</v>
      </c>
      <c r="I39" s="10">
        <v>0</v>
      </c>
      <c r="J39" s="10">
        <v>0</v>
      </c>
      <c r="K39" s="9">
        <f t="shared" si="2"/>
        <v>0</v>
      </c>
      <c r="L39" s="7"/>
      <c r="M39" s="7"/>
      <c r="N39" s="7"/>
      <c r="O39" s="7"/>
      <c r="P39" s="7"/>
      <c r="Q39" s="7"/>
    </row>
    <row r="40" spans="1:17" s="4" customFormat="1" ht="25.5" x14ac:dyDescent="0.2">
      <c r="A40" s="32"/>
      <c r="B40" s="28"/>
      <c r="C40" s="28"/>
      <c r="D40" s="18" t="s">
        <v>25</v>
      </c>
      <c r="E40" s="10">
        <v>0</v>
      </c>
      <c r="F40" s="10">
        <f>E40</f>
        <v>0</v>
      </c>
      <c r="G40" s="10">
        <v>0</v>
      </c>
      <c r="H40" s="10">
        <f t="shared" si="13"/>
        <v>0</v>
      </c>
      <c r="I40" s="10">
        <v>0</v>
      </c>
      <c r="J40" s="10">
        <v>0</v>
      </c>
      <c r="K40" s="9">
        <f t="shared" si="2"/>
        <v>0</v>
      </c>
      <c r="L40" s="7"/>
      <c r="M40" s="7"/>
      <c r="N40" s="7"/>
      <c r="O40" s="7"/>
      <c r="P40" s="7"/>
      <c r="Q40" s="7"/>
    </row>
    <row r="41" spans="1:17" x14ac:dyDescent="0.2">
      <c r="A41" s="1"/>
      <c r="B41" s="1"/>
      <c r="C41" s="1"/>
      <c r="D41" s="1"/>
      <c r="E41" s="7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">
      <c r="A42" s="1"/>
      <c r="B42" s="1"/>
      <c r="C42" s="1"/>
      <c r="D42" s="3"/>
      <c r="E42" s="7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">
      <c r="A43" s="1"/>
      <c r="B43" s="1"/>
      <c r="C43" s="1"/>
      <c r="D43" s="1"/>
      <c r="E43" s="7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">
      <c r="A44" s="1"/>
      <c r="B44" s="1"/>
      <c r="C44" s="1"/>
      <c r="D44" s="1"/>
      <c r="E44" s="7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">
      <c r="A45" s="1"/>
      <c r="B45" s="1"/>
      <c r="C45" s="1"/>
      <c r="D45" s="1"/>
      <c r="E45" s="7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">
      <c r="A46" s="1"/>
      <c r="B46" s="1"/>
      <c r="C46" s="1"/>
      <c r="D46" s="1"/>
      <c r="E46" s="7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">
      <c r="A47" s="1"/>
      <c r="B47" s="1"/>
      <c r="C47" s="1"/>
      <c r="D47" s="1"/>
      <c r="E47" s="7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12.75" customHeight="1" x14ac:dyDescent="0.2">
      <c r="A48" s="1"/>
      <c r="B48" s="1"/>
      <c r="C48" s="1"/>
      <c r="D48" s="1"/>
      <c r="E48" s="7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12.75" customHeight="1" x14ac:dyDescent="0.2">
      <c r="A49" s="1"/>
      <c r="B49" s="1"/>
      <c r="C49" s="1"/>
      <c r="D49" s="1"/>
      <c r="E49" s="7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">
      <c r="D50" s="1"/>
      <c r="E50" s="7"/>
      <c r="F50" s="1"/>
      <c r="G50" s="1"/>
      <c r="H50" s="1"/>
      <c r="I50" s="1"/>
      <c r="J50" s="1"/>
      <c r="K50" s="1"/>
    </row>
    <row r="51" spans="1:17" x14ac:dyDescent="0.2">
      <c r="D51" s="1"/>
      <c r="E51" s="7"/>
      <c r="F51" s="1"/>
      <c r="G51" s="1"/>
      <c r="H51" s="1"/>
      <c r="I51" s="1"/>
      <c r="J51" s="1"/>
      <c r="K51" s="1"/>
    </row>
  </sheetData>
  <mergeCells count="27">
    <mergeCell ref="F9:K9"/>
    <mergeCell ref="F10:K10"/>
    <mergeCell ref="F1:K1"/>
    <mergeCell ref="F3:K3"/>
    <mergeCell ref="F4:K4"/>
    <mergeCell ref="F5:K5"/>
    <mergeCell ref="F6:K6"/>
    <mergeCell ref="F7:K7"/>
    <mergeCell ref="C29:C34"/>
    <mergeCell ref="A35:A40"/>
    <mergeCell ref="B35:B40"/>
    <mergeCell ref="C35:C40"/>
    <mergeCell ref="A29:A34"/>
    <mergeCell ref="B29:B34"/>
    <mergeCell ref="C17:C22"/>
    <mergeCell ref="A17:A22"/>
    <mergeCell ref="C23:C28"/>
    <mergeCell ref="A23:A28"/>
    <mergeCell ref="B23:B28"/>
    <mergeCell ref="B17:B22"/>
    <mergeCell ref="A12:K12"/>
    <mergeCell ref="B13:K13"/>
    <mergeCell ref="E15:K15"/>
    <mergeCell ref="D15:D16"/>
    <mergeCell ref="C15:C16"/>
    <mergeCell ref="B15:B16"/>
    <mergeCell ref="A15:A16"/>
  </mergeCells>
  <phoneticPr fontId="1" type="noConversion"/>
  <pageMargins left="0.78740157480314965" right="0.78740157480314965" top="0.78740157480314965" bottom="0.78740157480314965" header="0.51181102362204722" footer="0.51181102362204722"/>
  <pageSetup paperSize="9" scale="8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2024-04-22T08:32:14Z</cp:lastPrinted>
  <dcterms:created xsi:type="dcterms:W3CDTF">2013-12-16T15:02:52Z</dcterms:created>
  <dcterms:modified xsi:type="dcterms:W3CDTF">2024-04-22T08:32:18Z</dcterms:modified>
</cp:coreProperties>
</file>